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uary1\Desktop\New Class Website March 07\"/>
    </mc:Choice>
  </mc:AlternateContent>
  <bookViews>
    <workbookView xWindow="1860" yWindow="0" windowWidth="1437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F53" i="1"/>
  <c r="G53" i="1"/>
  <c r="G52" i="1"/>
  <c r="G51" i="1"/>
  <c r="G54" i="1" s="1"/>
  <c r="G46" i="1"/>
  <c r="G47" i="1"/>
  <c r="G48" i="1"/>
  <c r="G45" i="1"/>
  <c r="G49" i="1" s="1"/>
  <c r="G43" i="1"/>
  <c r="H43" i="1" s="1"/>
  <c r="G39" i="1"/>
  <c r="G40" i="1"/>
  <c r="G38" i="1"/>
  <c r="G41" i="1" s="1"/>
  <c r="G36" i="1"/>
  <c r="H36" i="1" s="1"/>
  <c r="G33" i="1"/>
  <c r="G32" i="1"/>
  <c r="G34" i="1" s="1"/>
  <c r="H34" i="1" s="1"/>
  <c r="G30" i="1"/>
  <c r="H30" i="1" s="1"/>
  <c r="H28" i="1"/>
  <c r="G28" i="1"/>
  <c r="G23" i="1"/>
  <c r="G26" i="1" s="1"/>
  <c r="G24" i="1"/>
  <c r="G25" i="1"/>
  <c r="G22" i="1"/>
  <c r="G8" i="1"/>
  <c r="G9" i="1"/>
  <c r="G10" i="1"/>
  <c r="G11" i="1"/>
  <c r="G12" i="1"/>
  <c r="G13" i="1"/>
  <c r="G14" i="1"/>
  <c r="G15" i="1"/>
  <c r="G16" i="1"/>
  <c r="G17" i="1"/>
  <c r="G18" i="1"/>
  <c r="G19" i="1"/>
  <c r="G7" i="1"/>
  <c r="G20" i="1" s="1"/>
  <c r="H20" i="1" s="1"/>
  <c r="F56" i="1"/>
  <c r="F19" i="1"/>
  <c r="F48" i="1"/>
  <c r="F52" i="1"/>
  <c r="F51" i="1"/>
  <c r="F54" i="1" s="1"/>
  <c r="F47" i="1"/>
  <c r="F46" i="1"/>
  <c r="F45" i="1"/>
  <c r="F49" i="1" s="1"/>
  <c r="F43" i="1"/>
  <c r="F39" i="1"/>
  <c r="F40" i="1"/>
  <c r="F38" i="1"/>
  <c r="F41" i="1" s="1"/>
  <c r="F36" i="1"/>
  <c r="F33" i="1"/>
  <c r="F32" i="1"/>
  <c r="F34" i="1" s="1"/>
  <c r="F30" i="1"/>
  <c r="F25" i="1"/>
  <c r="F28" i="1"/>
  <c r="F23" i="1"/>
  <c r="F24" i="1"/>
  <c r="F26" i="1" s="1"/>
  <c r="H26" i="1" s="1"/>
  <c r="F22" i="1"/>
  <c r="F8" i="1"/>
  <c r="F9" i="1"/>
  <c r="F20" i="1" s="1"/>
  <c r="F10" i="1"/>
  <c r="F11" i="1"/>
  <c r="F12" i="1"/>
  <c r="F13" i="1"/>
  <c r="F14" i="1"/>
  <c r="F15" i="1"/>
  <c r="F16" i="1"/>
  <c r="F17" i="1"/>
  <c r="F18" i="1"/>
  <c r="F7" i="1"/>
  <c r="H41" i="1" l="1"/>
  <c r="H49" i="1"/>
  <c r="H54" i="1"/>
  <c r="G58" i="1"/>
  <c r="H56" i="1"/>
</calcChain>
</file>

<file path=xl/sharedStrings.xml><?xml version="1.0" encoding="utf-8"?>
<sst xmlns="http://schemas.openxmlformats.org/spreadsheetml/2006/main" count="32" uniqueCount="27">
  <si>
    <t xml:space="preserve">Spring 2015 Case Portfolio </t>
  </si>
  <si>
    <t xml:space="preserve">Stock </t>
  </si>
  <si>
    <t xml:space="preserve">Number </t>
  </si>
  <si>
    <t>of Shares</t>
  </si>
  <si>
    <t>Purchase</t>
  </si>
  <si>
    <t xml:space="preserve">Date </t>
  </si>
  <si>
    <t>Shr/Price</t>
  </si>
  <si>
    <t>Market</t>
  </si>
  <si>
    <t>Position</t>
  </si>
  <si>
    <t>Basis</t>
  </si>
  <si>
    <t xml:space="preserve">Value of </t>
  </si>
  <si>
    <t xml:space="preserve">Current </t>
  </si>
  <si>
    <t xml:space="preserve">Gain or </t>
  </si>
  <si>
    <t>Loss</t>
  </si>
  <si>
    <t xml:space="preserve">Valuation Date: </t>
  </si>
  <si>
    <t>Brk-B</t>
  </si>
  <si>
    <t xml:space="preserve"> </t>
  </si>
  <si>
    <t>T</t>
  </si>
  <si>
    <t>DNP</t>
  </si>
  <si>
    <t>JNJ</t>
  </si>
  <si>
    <t>MSFT</t>
  </si>
  <si>
    <t>MMM</t>
  </si>
  <si>
    <t>PG</t>
  </si>
  <si>
    <t>WMT</t>
  </si>
  <si>
    <t>COP</t>
  </si>
  <si>
    <t>GE</t>
  </si>
  <si>
    <t>EMR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</si>
</sst>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zoomScaleNormal="100" workbookViewId="0">
      <selection activeCell="A13" sqref="A13"/>
    </sheetView>
  </sheetViews>
  <sheetFormatPr defaultRowHeight="15" x14ac:dyDescent="0.25"/>
  <cols>
    <col min="2" max="3" width="10.7109375" customWidth="1"/>
    <col min="4" max="4" width="11" customWidth="1"/>
    <col min="5" max="5" width="10.5703125" customWidth="1"/>
    <col min="6" max="6" width="12.5703125" customWidth="1"/>
    <col min="7" max="7" width="12.7109375" bestFit="1" customWidth="1"/>
    <col min="8" max="8" width="11.5703125" customWidth="1"/>
  </cols>
  <sheetData>
    <row r="2" spans="1:8" x14ac:dyDescent="0.25">
      <c r="A2" t="s">
        <v>14</v>
      </c>
      <c r="C2" s="3">
        <v>41940</v>
      </c>
    </row>
    <row r="3" spans="1:8" x14ac:dyDescent="0.25">
      <c r="C3" t="s">
        <v>0</v>
      </c>
    </row>
    <row r="4" spans="1:8" x14ac:dyDescent="0.25">
      <c r="A4" s="1"/>
      <c r="B4" s="1"/>
      <c r="C4" s="1"/>
      <c r="D4" s="1"/>
      <c r="E4" s="1"/>
      <c r="F4" s="1"/>
      <c r="G4" s="1" t="s">
        <v>7</v>
      </c>
      <c r="H4" s="1" t="s">
        <v>11</v>
      </c>
    </row>
    <row r="5" spans="1:8" x14ac:dyDescent="0.25">
      <c r="A5" s="1"/>
      <c r="B5" s="1" t="s">
        <v>2</v>
      </c>
      <c r="C5" s="1" t="s">
        <v>4</v>
      </c>
      <c r="D5" s="1" t="s">
        <v>4</v>
      </c>
      <c r="E5" s="1" t="s">
        <v>7</v>
      </c>
      <c r="F5" s="1" t="s">
        <v>8</v>
      </c>
      <c r="G5" s="1" t="s">
        <v>10</v>
      </c>
      <c r="H5" s="1" t="s">
        <v>12</v>
      </c>
    </row>
    <row r="6" spans="1:8" x14ac:dyDescent="0.25">
      <c r="A6" s="2" t="s">
        <v>1</v>
      </c>
      <c r="B6" s="2" t="s">
        <v>3</v>
      </c>
      <c r="C6" s="2" t="s">
        <v>5</v>
      </c>
      <c r="D6" s="2" t="s">
        <v>6</v>
      </c>
      <c r="E6" s="2" t="s">
        <v>6</v>
      </c>
      <c r="F6" s="2" t="s">
        <v>9</v>
      </c>
      <c r="G6" s="2" t="s">
        <v>8</v>
      </c>
      <c r="H6" s="2" t="s">
        <v>13</v>
      </c>
    </row>
    <row r="7" spans="1:8" x14ac:dyDescent="0.25">
      <c r="A7" t="s">
        <v>15</v>
      </c>
      <c r="B7">
        <v>300</v>
      </c>
      <c r="C7" s="3">
        <v>41852</v>
      </c>
      <c r="D7" s="4">
        <v>125.5</v>
      </c>
      <c r="E7" s="4">
        <v>140.37</v>
      </c>
      <c r="F7" s="4">
        <f>+B7*D7</f>
        <v>37650</v>
      </c>
      <c r="G7" s="4">
        <f>+E7*B7</f>
        <v>42111</v>
      </c>
    </row>
    <row r="8" spans="1:8" x14ac:dyDescent="0.25">
      <c r="B8">
        <v>100</v>
      </c>
      <c r="C8" s="3">
        <v>41809</v>
      </c>
      <c r="D8" s="4">
        <v>126.3</v>
      </c>
      <c r="E8" s="4">
        <v>140.37</v>
      </c>
      <c r="F8" s="4">
        <f t="shared" ref="F8:F19" si="0">+B8*D8</f>
        <v>12630</v>
      </c>
      <c r="G8" s="4">
        <f t="shared" ref="G8:G19" si="1">+E8*B8</f>
        <v>14037</v>
      </c>
    </row>
    <row r="9" spans="1:8" x14ac:dyDescent="0.25">
      <c r="B9">
        <v>100</v>
      </c>
      <c r="C9" s="3">
        <v>41803</v>
      </c>
      <c r="D9" s="4">
        <v>126.7</v>
      </c>
      <c r="E9" s="4">
        <v>140.37</v>
      </c>
      <c r="F9" s="4">
        <f t="shared" si="0"/>
        <v>12670</v>
      </c>
      <c r="G9" s="4">
        <f t="shared" si="1"/>
        <v>14037</v>
      </c>
    </row>
    <row r="10" spans="1:8" x14ac:dyDescent="0.25">
      <c r="B10">
        <v>100</v>
      </c>
      <c r="C10" s="3">
        <v>41796</v>
      </c>
      <c r="D10" s="4">
        <v>126.85</v>
      </c>
      <c r="E10" s="4">
        <v>140.37</v>
      </c>
      <c r="F10" s="4">
        <f t="shared" si="0"/>
        <v>12685</v>
      </c>
      <c r="G10" s="4">
        <f t="shared" si="1"/>
        <v>14037</v>
      </c>
    </row>
    <row r="11" spans="1:8" x14ac:dyDescent="0.25">
      <c r="B11">
        <v>100</v>
      </c>
      <c r="C11" s="3">
        <v>41796</v>
      </c>
      <c r="D11" s="4">
        <v>126.86</v>
      </c>
      <c r="E11" s="4">
        <v>140.37</v>
      </c>
      <c r="F11" s="4">
        <f t="shared" si="0"/>
        <v>12686</v>
      </c>
      <c r="G11" s="4">
        <f t="shared" si="1"/>
        <v>14037</v>
      </c>
    </row>
    <row r="12" spans="1:8" x14ac:dyDescent="0.25">
      <c r="B12">
        <v>100</v>
      </c>
      <c r="C12" s="3">
        <v>41796</v>
      </c>
      <c r="D12" s="4">
        <v>126.9</v>
      </c>
      <c r="E12" s="4">
        <v>140.37</v>
      </c>
      <c r="F12" s="4">
        <f t="shared" si="0"/>
        <v>12690</v>
      </c>
      <c r="G12" s="4">
        <f t="shared" si="1"/>
        <v>14037</v>
      </c>
    </row>
    <row r="13" spans="1:8" x14ac:dyDescent="0.25">
      <c r="B13">
        <v>200</v>
      </c>
      <c r="C13" s="3">
        <v>41768</v>
      </c>
      <c r="D13" s="4">
        <v>124.95</v>
      </c>
      <c r="E13" s="4">
        <v>140.37</v>
      </c>
      <c r="F13" s="4">
        <f t="shared" si="0"/>
        <v>24990</v>
      </c>
      <c r="G13" s="4">
        <f t="shared" si="1"/>
        <v>28074</v>
      </c>
    </row>
    <row r="14" spans="1:8" x14ac:dyDescent="0.25">
      <c r="B14">
        <v>100</v>
      </c>
      <c r="C14" s="3">
        <v>41761</v>
      </c>
      <c r="D14" s="4">
        <v>128.65</v>
      </c>
      <c r="E14" s="4">
        <v>140.37</v>
      </c>
      <c r="F14" s="4">
        <f t="shared" si="0"/>
        <v>12865</v>
      </c>
      <c r="G14" s="4">
        <f t="shared" si="1"/>
        <v>14037</v>
      </c>
    </row>
    <row r="15" spans="1:8" x14ac:dyDescent="0.25">
      <c r="B15">
        <v>100</v>
      </c>
      <c r="C15" s="3">
        <v>41760</v>
      </c>
      <c r="D15" s="4">
        <v>127.45</v>
      </c>
      <c r="E15" s="4">
        <v>140.37</v>
      </c>
      <c r="F15" s="4">
        <f t="shared" si="0"/>
        <v>12745</v>
      </c>
      <c r="G15" s="4">
        <f t="shared" si="1"/>
        <v>14037</v>
      </c>
    </row>
    <row r="16" spans="1:8" x14ac:dyDescent="0.25">
      <c r="B16">
        <v>68</v>
      </c>
      <c r="C16" s="3">
        <v>41759</v>
      </c>
      <c r="D16" s="4">
        <v>127.12</v>
      </c>
      <c r="E16" s="4">
        <v>140.37</v>
      </c>
      <c r="F16" s="4">
        <f t="shared" si="0"/>
        <v>8644.16</v>
      </c>
      <c r="G16" s="4">
        <f t="shared" si="1"/>
        <v>9545.16</v>
      </c>
    </row>
    <row r="17" spans="1:8" x14ac:dyDescent="0.25">
      <c r="B17">
        <v>32</v>
      </c>
      <c r="C17" s="3">
        <v>41759</v>
      </c>
      <c r="D17" s="4">
        <v>127.11</v>
      </c>
      <c r="E17" s="4">
        <v>140.37</v>
      </c>
      <c r="F17" s="4">
        <f t="shared" si="0"/>
        <v>4067.52</v>
      </c>
      <c r="G17" s="4">
        <f t="shared" si="1"/>
        <v>4491.84</v>
      </c>
    </row>
    <row r="18" spans="1:8" x14ac:dyDescent="0.25">
      <c r="B18">
        <v>200</v>
      </c>
      <c r="C18" s="3">
        <v>41754</v>
      </c>
      <c r="D18" s="4">
        <v>126.25</v>
      </c>
      <c r="E18" s="4">
        <v>140.37</v>
      </c>
      <c r="F18" s="4">
        <f t="shared" si="0"/>
        <v>25250</v>
      </c>
      <c r="G18" s="4">
        <f t="shared" si="1"/>
        <v>28074</v>
      </c>
    </row>
    <row r="19" spans="1:8" x14ac:dyDescent="0.25">
      <c r="B19">
        <v>1200</v>
      </c>
      <c r="C19" s="3">
        <v>40951</v>
      </c>
      <c r="D19" s="4">
        <v>107.36</v>
      </c>
      <c r="E19" s="4">
        <v>140.37</v>
      </c>
      <c r="F19" s="5">
        <f t="shared" si="0"/>
        <v>128832</v>
      </c>
      <c r="G19" s="5">
        <f t="shared" si="1"/>
        <v>168444</v>
      </c>
    </row>
    <row r="20" spans="1:8" x14ac:dyDescent="0.25">
      <c r="C20" s="3"/>
      <c r="D20" s="4"/>
      <c r="E20" s="4"/>
      <c r="F20" s="6">
        <f>SUM(F7:F19)</f>
        <v>318404.68</v>
      </c>
      <c r="G20" s="4">
        <f>SUM(G7:G19)</f>
        <v>378999</v>
      </c>
      <c r="H20" s="4">
        <f>+G20-F20</f>
        <v>60594.320000000007</v>
      </c>
    </row>
    <row r="21" spans="1:8" x14ac:dyDescent="0.25">
      <c r="D21" s="4"/>
      <c r="E21" s="4"/>
      <c r="G21" s="4"/>
    </row>
    <row r="22" spans="1:8" x14ac:dyDescent="0.25">
      <c r="A22" t="s">
        <v>17</v>
      </c>
      <c r="B22">
        <v>100</v>
      </c>
      <c r="C22" s="3">
        <v>41877</v>
      </c>
      <c r="D22" s="4">
        <v>34.630000000000003</v>
      </c>
      <c r="E22" s="4">
        <v>34.33</v>
      </c>
      <c r="F22" s="4">
        <f>+B22*D22</f>
        <v>3463.0000000000005</v>
      </c>
      <c r="G22" s="4">
        <f>+E22*B22</f>
        <v>3433</v>
      </c>
    </row>
    <row r="23" spans="1:8" x14ac:dyDescent="0.25">
      <c r="B23">
        <v>250</v>
      </c>
      <c r="C23" s="3">
        <v>41873</v>
      </c>
      <c r="D23" s="4">
        <v>34.700000000000003</v>
      </c>
      <c r="E23" s="4">
        <v>34.33</v>
      </c>
      <c r="F23" s="4">
        <f t="shared" ref="F23:F25" si="2">+B23*D23</f>
        <v>8675</v>
      </c>
      <c r="G23" s="4">
        <f t="shared" ref="G23:G25" si="3">+E23*B23</f>
        <v>8582.5</v>
      </c>
    </row>
    <row r="24" spans="1:8" x14ac:dyDescent="0.25">
      <c r="B24">
        <v>150</v>
      </c>
      <c r="C24" s="3">
        <v>41766</v>
      </c>
      <c r="D24" s="4">
        <v>35.72</v>
      </c>
      <c r="E24" s="4">
        <v>34.33</v>
      </c>
      <c r="F24" s="4">
        <f t="shared" si="2"/>
        <v>5358</v>
      </c>
      <c r="G24" s="4">
        <f t="shared" si="3"/>
        <v>5149.5</v>
      </c>
    </row>
    <row r="25" spans="1:8" x14ac:dyDescent="0.25">
      <c r="B25">
        <v>200</v>
      </c>
      <c r="C25" s="3">
        <v>41767</v>
      </c>
      <c r="D25" s="4">
        <v>35.92</v>
      </c>
      <c r="E25" s="4">
        <v>34.33</v>
      </c>
      <c r="F25" s="5">
        <f t="shared" si="2"/>
        <v>7184</v>
      </c>
      <c r="G25" s="5">
        <f t="shared" si="3"/>
        <v>6866</v>
      </c>
    </row>
    <row r="26" spans="1:8" x14ac:dyDescent="0.25">
      <c r="C26" s="3"/>
      <c r="D26" s="4"/>
      <c r="E26" s="4"/>
      <c r="F26" s="4">
        <f>SUM(F22:F25)</f>
        <v>24680</v>
      </c>
      <c r="G26" s="4">
        <f>SUM(G22:G25)</f>
        <v>24031</v>
      </c>
      <c r="H26" s="4">
        <f>+F26-G26</f>
        <v>649</v>
      </c>
    </row>
    <row r="27" spans="1:8" x14ac:dyDescent="0.25">
      <c r="D27" s="4"/>
      <c r="E27" s="4"/>
      <c r="G27" s="4"/>
    </row>
    <row r="28" spans="1:8" x14ac:dyDescent="0.25">
      <c r="A28" t="s">
        <v>18</v>
      </c>
      <c r="B28">
        <v>1000</v>
      </c>
      <c r="C28" s="3">
        <v>41799</v>
      </c>
      <c r="D28" s="4">
        <v>10.1</v>
      </c>
      <c r="E28" s="4">
        <v>10.47</v>
      </c>
      <c r="F28" s="4">
        <f>+B28*D28</f>
        <v>10100</v>
      </c>
      <c r="G28" s="4">
        <f>+E28*B28</f>
        <v>10470</v>
      </c>
      <c r="H28" s="4">
        <f>+G28-F28</f>
        <v>370</v>
      </c>
    </row>
    <row r="29" spans="1:8" x14ac:dyDescent="0.25">
      <c r="D29" s="4"/>
      <c r="E29" s="4"/>
      <c r="F29" s="4"/>
      <c r="G29" s="4"/>
    </row>
    <row r="30" spans="1:8" x14ac:dyDescent="0.25">
      <c r="A30" t="s">
        <v>19</v>
      </c>
      <c r="B30">
        <v>100</v>
      </c>
      <c r="C30" s="3">
        <v>40590</v>
      </c>
      <c r="D30" s="4">
        <v>60.65</v>
      </c>
      <c r="E30" s="4">
        <v>104.03</v>
      </c>
      <c r="F30" s="4">
        <f>+D30*B30</f>
        <v>6065</v>
      </c>
      <c r="G30" s="4">
        <f>+E30*B30</f>
        <v>10403</v>
      </c>
      <c r="H30" s="4">
        <f>+G30-F30</f>
        <v>4338</v>
      </c>
    </row>
    <row r="31" spans="1:8" x14ac:dyDescent="0.25">
      <c r="D31" s="4"/>
      <c r="E31" s="4"/>
      <c r="F31" s="4"/>
      <c r="G31" s="4"/>
    </row>
    <row r="32" spans="1:8" x14ac:dyDescent="0.25">
      <c r="A32" t="s">
        <v>20</v>
      </c>
      <c r="B32">
        <v>150</v>
      </c>
      <c r="C32" s="3">
        <v>40872</v>
      </c>
      <c r="D32" s="4">
        <v>24.5</v>
      </c>
      <c r="E32" s="4">
        <v>46.17</v>
      </c>
      <c r="F32" s="4">
        <f>+D32*B32</f>
        <v>3675</v>
      </c>
      <c r="G32" s="4">
        <f>+E32*B32</f>
        <v>6925.5</v>
      </c>
      <c r="H32" s="4" t="s">
        <v>16</v>
      </c>
    </row>
    <row r="33" spans="1:8" x14ac:dyDescent="0.25">
      <c r="B33">
        <v>150</v>
      </c>
      <c r="C33" s="3">
        <v>41053</v>
      </c>
      <c r="D33" s="4">
        <v>29.25</v>
      </c>
      <c r="E33" s="4">
        <v>46.17</v>
      </c>
      <c r="F33" s="5">
        <f>+D33*B33</f>
        <v>4387.5</v>
      </c>
      <c r="G33" s="5">
        <f>+E33*B33</f>
        <v>6925.5</v>
      </c>
      <c r="H33" s="4" t="s">
        <v>16</v>
      </c>
    </row>
    <row r="34" spans="1:8" x14ac:dyDescent="0.25">
      <c r="C34" s="3"/>
      <c r="D34" s="4"/>
      <c r="E34" s="4"/>
      <c r="F34" s="6">
        <f>SUM(F32:F33)</f>
        <v>8062.5</v>
      </c>
      <c r="G34" s="6">
        <f>SUM(G32:G33)</f>
        <v>13851</v>
      </c>
      <c r="H34" s="4">
        <f>+G34-F34</f>
        <v>5788.5</v>
      </c>
    </row>
    <row r="35" spans="1:8" x14ac:dyDescent="0.25">
      <c r="D35" s="4"/>
      <c r="E35" s="4"/>
      <c r="F35" s="4"/>
      <c r="G35" s="4"/>
    </row>
    <row r="36" spans="1:8" x14ac:dyDescent="0.25">
      <c r="A36" t="s">
        <v>21</v>
      </c>
      <c r="B36">
        <v>100</v>
      </c>
      <c r="C36" s="3">
        <v>40483</v>
      </c>
      <c r="D36" s="4">
        <v>85.25</v>
      </c>
      <c r="E36" s="4">
        <v>151.04</v>
      </c>
      <c r="F36" s="4">
        <f>+B36*D36</f>
        <v>8525</v>
      </c>
      <c r="G36" s="4">
        <f>+E36*B36</f>
        <v>15104</v>
      </c>
      <c r="H36" s="4">
        <f>+G36-F36</f>
        <v>6579</v>
      </c>
    </row>
    <row r="37" spans="1:8" x14ac:dyDescent="0.25">
      <c r="D37" s="4"/>
      <c r="E37" s="4"/>
      <c r="F37" s="4"/>
      <c r="G37" s="4"/>
    </row>
    <row r="38" spans="1:8" x14ac:dyDescent="0.25">
      <c r="A38" t="s">
        <v>22</v>
      </c>
      <c r="B38">
        <v>200</v>
      </c>
      <c r="C38" s="3">
        <v>39269</v>
      </c>
      <c r="D38" s="4">
        <v>61.5</v>
      </c>
      <c r="E38" s="4">
        <v>86.68</v>
      </c>
      <c r="F38" s="4">
        <f>+D38*B38</f>
        <v>12300</v>
      </c>
      <c r="G38" s="4">
        <f>+E38*B38</f>
        <v>17336</v>
      </c>
    </row>
    <row r="39" spans="1:8" x14ac:dyDescent="0.25">
      <c r="B39">
        <v>175</v>
      </c>
      <c r="C39" s="3">
        <v>41821</v>
      </c>
      <c r="D39" s="4">
        <v>79.150000000000006</v>
      </c>
      <c r="E39" s="4">
        <v>86.68</v>
      </c>
      <c r="F39" s="4">
        <f t="shared" ref="F39:F40" si="4">+D39*B39</f>
        <v>13851.250000000002</v>
      </c>
      <c r="G39" s="4">
        <f t="shared" ref="G39:G40" si="5">+E39*B39</f>
        <v>15169.000000000002</v>
      </c>
    </row>
    <row r="40" spans="1:8" x14ac:dyDescent="0.25">
      <c r="B40">
        <v>125</v>
      </c>
      <c r="C40" s="3">
        <v>41795</v>
      </c>
      <c r="D40" s="4">
        <v>80.25</v>
      </c>
      <c r="E40" s="4">
        <v>86.68</v>
      </c>
      <c r="F40" s="5">
        <f t="shared" si="4"/>
        <v>10031.25</v>
      </c>
      <c r="G40" s="5">
        <f t="shared" si="5"/>
        <v>10835</v>
      </c>
    </row>
    <row r="41" spans="1:8" x14ac:dyDescent="0.25">
      <c r="C41" s="3"/>
      <c r="D41" s="4"/>
      <c r="E41" s="4"/>
      <c r="F41" s="4">
        <f>SUM(F38:F40)</f>
        <v>36182.5</v>
      </c>
      <c r="G41" s="4">
        <f>SUM(G38:G40)</f>
        <v>43340</v>
      </c>
      <c r="H41" s="4">
        <f>+G41-F41</f>
        <v>7157.5</v>
      </c>
    </row>
    <row r="42" spans="1:8" x14ac:dyDescent="0.25">
      <c r="D42" s="4"/>
      <c r="E42" s="4"/>
      <c r="F42" s="4"/>
      <c r="G42" s="4"/>
    </row>
    <row r="43" spans="1:8" x14ac:dyDescent="0.25">
      <c r="A43" t="s">
        <v>23</v>
      </c>
      <c r="B43">
        <v>500</v>
      </c>
      <c r="C43" s="3">
        <v>34926</v>
      </c>
      <c r="D43" s="4">
        <v>12.5</v>
      </c>
      <c r="E43" s="4">
        <v>76.349999999999994</v>
      </c>
      <c r="F43" s="4">
        <f>+B43*D43</f>
        <v>6250</v>
      </c>
      <c r="G43" s="4">
        <f>+E43*B43</f>
        <v>38175</v>
      </c>
      <c r="H43" s="4">
        <f>+G43-F43</f>
        <v>31925</v>
      </c>
    </row>
    <row r="44" spans="1:8" x14ac:dyDescent="0.25">
      <c r="D44" s="4"/>
      <c r="E44" s="4"/>
      <c r="F44" s="4"/>
      <c r="G44" s="4"/>
    </row>
    <row r="45" spans="1:8" x14ac:dyDescent="0.25">
      <c r="A45" t="s">
        <v>24</v>
      </c>
      <c r="B45">
        <v>250</v>
      </c>
      <c r="C45" s="3">
        <v>41939</v>
      </c>
      <c r="D45" s="4">
        <v>69.25</v>
      </c>
      <c r="E45" s="4">
        <v>70.14</v>
      </c>
      <c r="F45" s="4">
        <f>+B45*D45</f>
        <v>17312.5</v>
      </c>
      <c r="G45" s="4">
        <f>+E45*B45</f>
        <v>17535</v>
      </c>
    </row>
    <row r="46" spans="1:8" x14ac:dyDescent="0.25">
      <c r="B46">
        <v>250</v>
      </c>
      <c r="C46" s="3">
        <v>41438</v>
      </c>
      <c r="D46" s="4">
        <v>61.1</v>
      </c>
      <c r="E46" s="4">
        <v>70.14</v>
      </c>
      <c r="F46" s="4">
        <f>+B46*D46</f>
        <v>15275</v>
      </c>
      <c r="G46" s="4">
        <f t="shared" ref="G46:G48" si="6">+E46*B46</f>
        <v>17535</v>
      </c>
    </row>
    <row r="47" spans="1:8" x14ac:dyDescent="0.25">
      <c r="B47">
        <v>250</v>
      </c>
      <c r="C47" s="3">
        <v>41939</v>
      </c>
      <c r="D47" s="4">
        <v>69.25</v>
      </c>
      <c r="E47" s="4">
        <v>70.14</v>
      </c>
      <c r="F47" s="4">
        <f>+B47*D47</f>
        <v>17312.5</v>
      </c>
      <c r="G47" s="4">
        <f t="shared" si="6"/>
        <v>17535</v>
      </c>
    </row>
    <row r="48" spans="1:8" x14ac:dyDescent="0.25">
      <c r="B48">
        <v>1500</v>
      </c>
      <c r="C48" s="3">
        <v>41440</v>
      </c>
      <c r="D48" s="4">
        <v>63.35</v>
      </c>
      <c r="E48" s="4">
        <v>70.14</v>
      </c>
      <c r="F48" s="5">
        <f>+B48*D48</f>
        <v>95025</v>
      </c>
      <c r="G48" s="5">
        <f t="shared" si="6"/>
        <v>105210</v>
      </c>
    </row>
    <row r="49" spans="1:8" x14ac:dyDescent="0.25">
      <c r="C49" s="3"/>
      <c r="D49" s="4"/>
      <c r="E49" s="4"/>
      <c r="F49" s="6">
        <f>SUM(F45:F48)</f>
        <v>144925</v>
      </c>
      <c r="G49" s="4">
        <f>SUM(G45:G48)</f>
        <v>157815</v>
      </c>
      <c r="H49" s="4">
        <f>+G49-F49</f>
        <v>12890</v>
      </c>
    </row>
    <row r="50" spans="1:8" x14ac:dyDescent="0.25">
      <c r="D50" s="4"/>
      <c r="E50" s="4"/>
      <c r="F50" s="4"/>
      <c r="G50" s="4"/>
    </row>
    <row r="51" spans="1:8" x14ac:dyDescent="0.25">
      <c r="A51" t="s">
        <v>25</v>
      </c>
      <c r="B51">
        <v>568</v>
      </c>
      <c r="C51" s="3">
        <v>39097</v>
      </c>
      <c r="D51" s="4">
        <v>39.5</v>
      </c>
      <c r="E51" s="4">
        <v>25.8</v>
      </c>
      <c r="F51" s="4">
        <f>+D51*B51</f>
        <v>22436</v>
      </c>
      <c r="G51" s="4">
        <f>+E51*B51</f>
        <v>14654.4</v>
      </c>
    </row>
    <row r="52" spans="1:8" x14ac:dyDescent="0.25">
      <c r="B52">
        <v>8000</v>
      </c>
      <c r="C52" s="3">
        <v>40557</v>
      </c>
      <c r="D52" s="4">
        <v>18.75</v>
      </c>
      <c r="E52" s="4">
        <v>25.8</v>
      </c>
      <c r="F52" s="4">
        <f>+D52*B52</f>
        <v>150000</v>
      </c>
      <c r="G52" s="4">
        <f>+E52*B52</f>
        <v>206400</v>
      </c>
    </row>
    <row r="53" spans="1:8" x14ac:dyDescent="0.25">
      <c r="B53">
        <v>3000</v>
      </c>
      <c r="C53" s="3">
        <v>40557</v>
      </c>
      <c r="D53" s="4">
        <v>18.75</v>
      </c>
      <c r="E53" s="4">
        <v>25.8</v>
      </c>
      <c r="F53" s="5">
        <f>+D53*B53</f>
        <v>56250</v>
      </c>
      <c r="G53" s="5">
        <f>+E53*B53</f>
        <v>77400</v>
      </c>
    </row>
    <row r="54" spans="1:8" x14ac:dyDescent="0.25">
      <c r="C54" s="3"/>
      <c r="D54" s="4"/>
      <c r="E54" s="4"/>
      <c r="F54" s="4">
        <f>SUM(F51:F53)</f>
        <v>228686</v>
      </c>
      <c r="G54" s="4">
        <f>SUM(G51:G53)</f>
        <v>298454.40000000002</v>
      </c>
      <c r="H54" s="4">
        <f>+G54-F54</f>
        <v>69768.400000000023</v>
      </c>
    </row>
    <row r="55" spans="1:8" x14ac:dyDescent="0.25">
      <c r="D55" s="4"/>
      <c r="E55" s="4"/>
      <c r="F55" s="4"/>
      <c r="G55" s="4"/>
    </row>
    <row r="56" spans="1:8" x14ac:dyDescent="0.25">
      <c r="A56" t="s">
        <v>26</v>
      </c>
      <c r="B56">
        <v>150</v>
      </c>
      <c r="C56" s="3">
        <v>41093</v>
      </c>
      <c r="D56" s="4">
        <v>45.44</v>
      </c>
      <c r="E56" s="4">
        <v>63.38</v>
      </c>
      <c r="F56" s="4">
        <f>+B56*D56</f>
        <v>6816</v>
      </c>
      <c r="G56" s="4">
        <f>+E56*B56</f>
        <v>9507</v>
      </c>
      <c r="H56" s="4">
        <f>+G56-F56</f>
        <v>2691</v>
      </c>
    </row>
    <row r="57" spans="1:8" x14ac:dyDescent="0.25">
      <c r="D57" s="4"/>
      <c r="E57" s="4"/>
      <c r="F57" s="4"/>
      <c r="G57" s="4"/>
    </row>
    <row r="58" spans="1:8" x14ac:dyDescent="0.25">
      <c r="D58" s="4"/>
      <c r="E58" s="4"/>
      <c r="F58" s="4"/>
      <c r="G58" s="4">
        <f>+G56+G54+G49+G43+G41+G36+G34+G30+G28+G26+G20</f>
        <v>1000149.4</v>
      </c>
    </row>
    <row r="59" spans="1:8" x14ac:dyDescent="0.25">
      <c r="D59" s="4"/>
      <c r="E59" s="4"/>
      <c r="F59" s="4"/>
      <c r="G59" s="4"/>
    </row>
    <row r="60" spans="1:8" x14ac:dyDescent="0.25">
      <c r="D60" s="4"/>
      <c r="E60" s="4"/>
      <c r="F60" s="4"/>
      <c r="G60" s="4"/>
    </row>
    <row r="61" spans="1:8" x14ac:dyDescent="0.25">
      <c r="D61" s="4"/>
      <c r="E61" s="4"/>
      <c r="G61" s="4"/>
    </row>
    <row r="62" spans="1:8" x14ac:dyDescent="0.25">
      <c r="D62" s="4"/>
      <c r="E62" s="4"/>
      <c r="G62" s="4"/>
    </row>
    <row r="63" spans="1:8" x14ac:dyDescent="0.25">
      <c r="D63" s="4"/>
      <c r="E63" s="4"/>
      <c r="G63" s="4"/>
    </row>
    <row r="64" spans="1:8" x14ac:dyDescent="0.25">
      <c r="D64" s="4"/>
      <c r="E64" s="4"/>
      <c r="G64" s="4"/>
    </row>
    <row r="65" spans="7:7" x14ac:dyDescent="0.25">
      <c r="G65" s="4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Andrew F Thompson</dc:creator>
  <cp:lastModifiedBy>Andrew F Thompson</cp:lastModifiedBy>
  <dcterms:created xsi:type="dcterms:W3CDTF">2014-10-28T20:40:43Z</dcterms:created>
  <dcterms:modified xsi:type="dcterms:W3CDTF">2014-10-29T16:54:54Z</dcterms:modified>
</cp:coreProperties>
</file>